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565" windowHeight="9135" activeTab="0"/>
  </bookViews>
  <sheets>
    <sheet name="Murphy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<sst xmlns="http://schemas.openxmlformats.org/spreadsheetml/2006/main" count="34" uniqueCount="22">
  <si>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Homogenous</t>
  </si>
  <si>
    <t>MUL</t>
  </si>
  <si>
    <t>SEP</t>
  </si>
  <si>
    <t>df</t>
  </si>
  <si>
    <t>CONCAT</t>
  </si>
  <si>
    <t>lnL</t>
  </si>
  <si>
    <t>AIC</t>
  </si>
  <si>
    <t>Murphy</t>
  </si>
  <si>
    <t>one gamma</t>
  </si>
  <si>
    <t>n gamma</t>
  </si>
  <si>
    <t>K=</t>
  </si>
  <si>
    <t>n=</t>
  </si>
  <si>
    <t>sum</t>
  </si>
  <si>
    <t>ADORA3</t>
  </si>
  <si>
    <t>ATP7</t>
  </si>
  <si>
    <t>BDNF</t>
  </si>
  <si>
    <t>CMR1</t>
  </si>
  <si>
    <t>EDG1</t>
  </si>
  <si>
    <t>ZFY</t>
  </si>
  <si>
    <t>Madsen</t>
  </si>
  <si>
    <t>Mc Kenna</t>
  </si>
  <si>
    <t>Mito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</si>
</sst>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D1">
      <selection activeCell="J10" sqref="J10"/>
    </sheetView>
  </sheetViews>
  <sheetFormatPr defaultColWidth="9.140625" defaultRowHeight="12.75"/>
  <cols>
    <col min="1" max="16384" width="9.28125" style="1" customWidth="1"/>
  </cols>
  <sheetData>
    <row r="1" spans="1:10" ht="12.75">
      <c r="A1" s="1" t="s">
        <v>11</v>
      </c>
      <c r="B1" s="1">
        <v>46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  <c r="I1" s="1" t="s">
        <v>18</v>
      </c>
      <c r="J1" s="1" t="s">
        <v>12</v>
      </c>
    </row>
    <row r="2" spans="1:10" ht="12.75">
      <c r="A2" s="1" t="s">
        <v>10</v>
      </c>
      <c r="B2" s="1">
        <v>6</v>
      </c>
      <c r="D2" s="1">
        <v>107</v>
      </c>
      <c r="E2" s="1">
        <v>220</v>
      </c>
      <c r="F2" s="1">
        <v>182</v>
      </c>
      <c r="G2" s="1">
        <v>219</v>
      </c>
      <c r="H2" s="1">
        <v>199</v>
      </c>
      <c r="I2" s="1">
        <v>67</v>
      </c>
      <c r="J2" s="1">
        <f>SUM(D2:I2)</f>
        <v>994</v>
      </c>
    </row>
    <row r="7" spans="3:11" ht="12.75">
      <c r="C7" s="4" t="s">
        <v>0</v>
      </c>
      <c r="D7" s="4"/>
      <c r="E7" s="4"/>
      <c r="F7" s="4" t="s">
        <v>8</v>
      </c>
      <c r="G7" s="4"/>
      <c r="H7" s="4"/>
      <c r="I7" s="4" t="s">
        <v>9</v>
      </c>
      <c r="J7" s="4"/>
      <c r="K7" s="4"/>
    </row>
    <row r="8" spans="3:11" ht="12.75">
      <c r="C8" s="1" t="s">
        <v>1</v>
      </c>
      <c r="D8" s="1" t="s">
        <v>2</v>
      </c>
      <c r="E8" s="1" t="s">
        <v>4</v>
      </c>
      <c r="F8" s="1" t="s">
        <v>1</v>
      </c>
      <c r="G8" s="1" t="s">
        <v>2</v>
      </c>
      <c r="H8" s="1" t="s">
        <v>4</v>
      </c>
      <c r="I8" s="1" t="s">
        <v>1</v>
      </c>
      <c r="J8" s="1" t="s">
        <v>2</v>
      </c>
      <c r="K8" s="1" t="s">
        <v>4</v>
      </c>
    </row>
    <row r="9" spans="1:11" ht="12.75">
      <c r="A9" s="1" t="s">
        <v>3</v>
      </c>
      <c r="C9" s="1">
        <f>(2*B1-3)+(B2-1)</f>
        <v>94</v>
      </c>
      <c r="D9" s="1">
        <f>(2*B1-3)*B2</f>
        <v>534</v>
      </c>
      <c r="E9" s="1">
        <f>(2*B1-3)</f>
        <v>89</v>
      </c>
      <c r="F9" s="1">
        <f>C9+1</f>
        <v>95</v>
      </c>
      <c r="G9" s="1">
        <f>D9+1</f>
        <v>535</v>
      </c>
      <c r="H9" s="1">
        <f>E9+1</f>
        <v>90</v>
      </c>
      <c r="I9" s="1">
        <f>C9+B2</f>
        <v>100</v>
      </c>
      <c r="J9" s="1">
        <f>D9+B2</f>
        <v>540</v>
      </c>
      <c r="K9" s="1">
        <f>E9+B2</f>
        <v>95</v>
      </c>
    </row>
    <row r="10" spans="1:11" ht="12.75">
      <c r="A10" s="1" t="s">
        <v>20</v>
      </c>
      <c r="B10" s="1" t="s">
        <v>5</v>
      </c>
      <c r="C10" s="2">
        <v>-12280.509</v>
      </c>
      <c r="D10" s="2">
        <v>-11946.665790000001</v>
      </c>
      <c r="E10" s="2">
        <v>-12832.617999999999</v>
      </c>
      <c r="F10" s="2">
        <v>-11744.516999999998</v>
      </c>
      <c r="G10" s="2">
        <v>-11398.646358</v>
      </c>
      <c r="H10" s="2">
        <v>-11840.862000000001</v>
      </c>
      <c r="I10" s="2">
        <v>-11685.257</v>
      </c>
      <c r="J10" s="2">
        <v>-11338.579563</v>
      </c>
      <c r="K10" s="2">
        <v>-11759.042000000001</v>
      </c>
    </row>
    <row r="11" spans="2:11" ht="12.75">
      <c r="B11" s="1" t="s">
        <v>6</v>
      </c>
      <c r="C11" s="3">
        <f aca="true" t="shared" si="0" ref="C11:K11">(-2*C10)+2*C9</f>
        <v>24749.018</v>
      </c>
      <c r="D11" s="2">
        <f t="shared" si="0"/>
        <v>24961.331580000002</v>
      </c>
      <c r="E11" s="2">
        <f t="shared" si="0"/>
        <v>25843.235999999997</v>
      </c>
      <c r="F11" s="2">
        <f t="shared" si="0"/>
        <v>23679.033999999996</v>
      </c>
      <c r="G11" s="2">
        <f t="shared" si="0"/>
        <v>23867.292716</v>
      </c>
      <c r="H11" s="2">
        <f t="shared" si="0"/>
        <v>23861.724000000002</v>
      </c>
      <c r="I11" s="2">
        <f t="shared" si="0"/>
        <v>23570.514</v>
      </c>
      <c r="J11" s="2">
        <f t="shared" si="0"/>
        <v>23757.159126</v>
      </c>
      <c r="K11" s="2">
        <f t="shared" si="0"/>
        <v>23708.084000000003</v>
      </c>
    </row>
    <row r="12" spans="3:11" ht="12.75"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1" t="s">
        <v>21</v>
      </c>
      <c r="B13" s="1" t="s">
        <v>5</v>
      </c>
      <c r="C13" s="2">
        <v>-12150.79</v>
      </c>
      <c r="D13" s="2">
        <v>-11806.491344</v>
      </c>
      <c r="E13" s="2">
        <v>-12676.011999999999</v>
      </c>
      <c r="F13" s="2">
        <v>-11646.794</v>
      </c>
      <c r="G13" s="2">
        <v>-11294.085823999998</v>
      </c>
      <c r="H13" s="2">
        <v>-11742.813669</v>
      </c>
      <c r="I13" s="2">
        <v>-11587.416</v>
      </c>
      <c r="J13" s="2">
        <v>-11233.060485000002</v>
      </c>
      <c r="K13" s="2">
        <v>-11658.769</v>
      </c>
    </row>
    <row r="14" spans="2:11" ht="12.75">
      <c r="B14" s="1" t="s">
        <v>6</v>
      </c>
      <c r="C14" s="3">
        <f>(-2*C13)+2*C9</f>
        <v>24489.58</v>
      </c>
      <c r="D14" s="3">
        <f aca="true" t="shared" si="1" ref="D14:K14">(-2*D13)+2*D9</f>
        <v>24680.982688</v>
      </c>
      <c r="E14" s="3">
        <f t="shared" si="1"/>
        <v>25530.023999999998</v>
      </c>
      <c r="F14" s="3">
        <f t="shared" si="1"/>
        <v>23483.588</v>
      </c>
      <c r="G14" s="3">
        <f t="shared" si="1"/>
        <v>23658.171647999996</v>
      </c>
      <c r="H14" s="3">
        <f t="shared" si="1"/>
        <v>23665.627338</v>
      </c>
      <c r="I14" s="3">
        <f t="shared" si="1"/>
        <v>23374.832</v>
      </c>
      <c r="J14" s="3">
        <f t="shared" si="1"/>
        <v>23546.120970000004</v>
      </c>
      <c r="K14" s="3">
        <f t="shared" si="1"/>
        <v>23507.538</v>
      </c>
    </row>
    <row r="15" spans="3:11" ht="12.75"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1" t="s">
        <v>19</v>
      </c>
      <c r="B16" s="1" t="s">
        <v>5</v>
      </c>
      <c r="C16" s="2">
        <v>-12089.842</v>
      </c>
      <c r="D16" s="2">
        <v>-11747.826912999999</v>
      </c>
      <c r="E16" s="2">
        <v>-12617.488731000001</v>
      </c>
      <c r="F16" s="2">
        <v>-11600.782000000001</v>
      </c>
      <c r="G16" s="2">
        <v>-11250.581681</v>
      </c>
      <c r="H16" s="2">
        <v>-11700.024000000001</v>
      </c>
      <c r="I16" s="2">
        <v>-11543.872</v>
      </c>
      <c r="J16" s="2">
        <v>-11192.116004</v>
      </c>
      <c r="K16" s="2">
        <v>-11618.667</v>
      </c>
    </row>
    <row r="17" spans="2:11" ht="12.75">
      <c r="B17" s="1" t="s">
        <v>6</v>
      </c>
      <c r="C17" s="3">
        <f>(-2*C16)+2*C9</f>
        <v>24367.684</v>
      </c>
      <c r="D17" s="3">
        <f aca="true" t="shared" si="2" ref="D17:K17">(-2*D16)+2*D9</f>
        <v>24563.653825999998</v>
      </c>
      <c r="E17" s="3">
        <f t="shared" si="2"/>
        <v>25412.977462000003</v>
      </c>
      <c r="F17" s="3">
        <f t="shared" si="2"/>
        <v>23391.564000000002</v>
      </c>
      <c r="G17" s="3">
        <f t="shared" si="2"/>
        <v>23571.163362</v>
      </c>
      <c r="H17" s="3">
        <f t="shared" si="2"/>
        <v>23580.048000000003</v>
      </c>
      <c r="I17" s="3">
        <f>(-2*I16)+2*I9</f>
        <v>23287.744</v>
      </c>
      <c r="J17" s="3">
        <f>(-2*J16)+2*J9</f>
        <v>23464.232008</v>
      </c>
      <c r="K17" s="3">
        <f t="shared" si="2"/>
        <v>23427.334</v>
      </c>
    </row>
    <row r="18" spans="3:11" ht="12.75"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1" t="s">
        <v>7</v>
      </c>
      <c r="B19" s="1" t="s">
        <v>5</v>
      </c>
      <c r="C19" s="2">
        <v>-12096.873</v>
      </c>
      <c r="D19" s="2">
        <v>-11756.969328000001</v>
      </c>
      <c r="E19" s="2">
        <v>-12620.831999999999</v>
      </c>
      <c r="F19" s="2">
        <v>-11603.231</v>
      </c>
      <c r="G19" s="2">
        <v>-11255.287256</v>
      </c>
      <c r="H19" s="2">
        <v>-11700.701</v>
      </c>
      <c r="I19" s="2">
        <v>-11545.746</v>
      </c>
      <c r="J19" s="2">
        <v>-11195.927936000002</v>
      </c>
      <c r="K19" s="2">
        <v>-11618.241000000002</v>
      </c>
    </row>
    <row r="20" spans="2:11" ht="12.75">
      <c r="B20" s="1" t="s">
        <v>6</v>
      </c>
      <c r="C20" s="3">
        <f>(-2*C19)+2*C9</f>
        <v>24381.746</v>
      </c>
      <c r="D20" s="3">
        <f aca="true" t="shared" si="3" ref="D20:K20">(-2*D19)+2*D9</f>
        <v>24581.938656000002</v>
      </c>
      <c r="E20" s="3">
        <f t="shared" si="3"/>
        <v>25419.663999999997</v>
      </c>
      <c r="F20" s="3">
        <f t="shared" si="3"/>
        <v>23396.462</v>
      </c>
      <c r="G20" s="3">
        <f t="shared" si="3"/>
        <v>23580.574512</v>
      </c>
      <c r="H20" s="3">
        <f t="shared" si="3"/>
        <v>23581.402</v>
      </c>
      <c r="I20" s="3">
        <f t="shared" si="3"/>
        <v>23291.492</v>
      </c>
      <c r="J20" s="3">
        <f t="shared" si="3"/>
        <v>23471.855872000004</v>
      </c>
      <c r="K20" s="3">
        <f t="shared" si="3"/>
        <v>23426.482000000004</v>
      </c>
    </row>
    <row r="23" spans="3:12" ht="12.75">
      <c r="C23" s="2"/>
      <c r="D23" s="2"/>
      <c r="E23" s="2"/>
      <c r="F23" s="2"/>
      <c r="G23" s="2"/>
      <c r="H23" s="2"/>
      <c r="I23" s="2"/>
      <c r="J23" s="2"/>
      <c r="K23" s="2"/>
      <c r="L23" s="2"/>
    </row>
    <row r="24" ht="12.75">
      <c r="L24" s="2"/>
    </row>
    <row r="25" ht="12.75">
      <c r="L25" s="2"/>
    </row>
    <row r="26" ht="12.75">
      <c r="L26" s="2"/>
    </row>
  </sheetData>
  <mergeCells count="3">
    <mergeCell ref="C7:E7"/>
    <mergeCell ref="F7:H7"/>
    <mergeCell ref="I7:K7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Dorothee HUCHON</dc:creator>
  <cp:keywords/>
  <dc:description/>
  <cp:lastModifiedBy>tal</cp:lastModifiedBy>
  <dcterms:created xsi:type="dcterms:W3CDTF">2001-10-25T07:01:17Z</dcterms:created>
  <dcterms:modified xsi:type="dcterms:W3CDTF">2002-01-17T15:02:05Z</dcterms:modified>
  <cp:category/>
  <cp:version/>
  <cp:contentType/>
  <cp:contentStatus/>
</cp:coreProperties>
</file>