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65" windowHeight="9135" activeTab="0"/>
  </bookViews>
  <sheets>
    <sheet name="Madsen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<sst xmlns="http://schemas.openxmlformats.org/spreadsheetml/2006/main" count="32" uniqueCount="20">
  <si>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Homogenous</t>
  </si>
  <si>
    <t>MUL</t>
  </si>
  <si>
    <t>SEP</t>
  </si>
  <si>
    <t>df</t>
  </si>
  <si>
    <t>CONCAT</t>
  </si>
  <si>
    <t>lnL</t>
  </si>
  <si>
    <t>AIC</t>
  </si>
  <si>
    <t>Murphy</t>
  </si>
  <si>
    <t>one gamma</t>
  </si>
  <si>
    <t>n gamma</t>
  </si>
  <si>
    <t>K=</t>
  </si>
  <si>
    <t>n=</t>
  </si>
  <si>
    <t>sum</t>
  </si>
  <si>
    <t>Madsen</t>
  </si>
  <si>
    <t>Mc Kenna</t>
  </si>
  <si>
    <t>Mito</t>
  </si>
  <si>
    <t>A2AB</t>
  </si>
  <si>
    <t>BRCA1</t>
  </si>
  <si>
    <t>IRBP</t>
  </si>
  <si>
    <t>vWF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</si>
</sst>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16" sqref="K16"/>
    </sheetView>
  </sheetViews>
  <sheetFormatPr defaultColWidth="9.140625" defaultRowHeight="12.75"/>
  <cols>
    <col min="1" max="16384" width="9.28125" style="0" customWidth="1"/>
  </cols>
  <sheetData>
    <row r="1" spans="1:8" ht="12.75">
      <c r="A1" t="s">
        <v>11</v>
      </c>
      <c r="B1">
        <v>28</v>
      </c>
      <c r="D1" t="s">
        <v>16</v>
      </c>
      <c r="E1" t="s">
        <v>17</v>
      </c>
      <c r="F1" t="s">
        <v>18</v>
      </c>
      <c r="G1" t="s">
        <v>19</v>
      </c>
      <c r="H1" t="s">
        <v>12</v>
      </c>
    </row>
    <row r="2" spans="1:8" ht="12.75">
      <c r="A2" t="s">
        <v>10</v>
      </c>
      <c r="B2">
        <v>4</v>
      </c>
      <c r="D2">
        <v>344</v>
      </c>
      <c r="E2">
        <v>557</v>
      </c>
      <c r="F2">
        <v>301</v>
      </c>
      <c r="G2">
        <v>338</v>
      </c>
      <c r="H2">
        <f>SUM(D2:G2)</f>
        <v>1540</v>
      </c>
    </row>
    <row r="5" spans="9:11" ht="12.75">
      <c r="I5" s="1"/>
      <c r="J5" s="1"/>
      <c r="K5" s="1"/>
    </row>
    <row r="6" spans="9:11" ht="12.75">
      <c r="I6" s="1"/>
      <c r="J6" s="1"/>
      <c r="K6" s="1"/>
    </row>
    <row r="7" spans="3:11" ht="12.75">
      <c r="C7" s="6" t="s">
        <v>0</v>
      </c>
      <c r="D7" s="6"/>
      <c r="E7" s="6"/>
      <c r="F7" s="6" t="s">
        <v>8</v>
      </c>
      <c r="G7" s="6"/>
      <c r="H7" s="6"/>
      <c r="I7" s="5" t="s">
        <v>9</v>
      </c>
      <c r="J7" s="5"/>
      <c r="K7" s="5"/>
    </row>
    <row r="8" spans="3:11" ht="12.75">
      <c r="C8" t="s">
        <v>1</v>
      </c>
      <c r="D8" t="s">
        <v>2</v>
      </c>
      <c r="E8" t="s">
        <v>4</v>
      </c>
      <c r="F8" t="s">
        <v>1</v>
      </c>
      <c r="G8" t="s">
        <v>2</v>
      </c>
      <c r="H8" t="s">
        <v>4</v>
      </c>
      <c r="I8" s="1" t="s">
        <v>1</v>
      </c>
      <c r="J8" s="1" t="s">
        <v>2</v>
      </c>
      <c r="K8" s="1" t="s">
        <v>4</v>
      </c>
    </row>
    <row r="9" spans="1:11" ht="12.75">
      <c r="A9" t="s">
        <v>3</v>
      </c>
      <c r="C9">
        <f>(2*B1-3)+(B2-1)</f>
        <v>56</v>
      </c>
      <c r="D9">
        <f>(2*B1-3)*B2</f>
        <v>212</v>
      </c>
      <c r="E9">
        <f>(2*B1-3)</f>
        <v>53</v>
      </c>
      <c r="F9">
        <f>C9+1</f>
        <v>57</v>
      </c>
      <c r="G9">
        <f>D9+1</f>
        <v>213</v>
      </c>
      <c r="H9">
        <f>E9+1</f>
        <v>54</v>
      </c>
      <c r="I9" s="1">
        <f>C9+B2</f>
        <v>60</v>
      </c>
      <c r="J9" s="1">
        <f>D9+B2</f>
        <v>216</v>
      </c>
      <c r="K9" s="1">
        <f>E9+B2</f>
        <v>57</v>
      </c>
    </row>
    <row r="10" spans="1:11" ht="12.75">
      <c r="A10" t="s">
        <v>14</v>
      </c>
      <c r="B10" t="s">
        <v>5</v>
      </c>
      <c r="C10" s="2">
        <v>-33200.38</v>
      </c>
      <c r="D10" s="2">
        <v>-32974.869378999996</v>
      </c>
      <c r="E10" s="2">
        <v>-33712.48</v>
      </c>
      <c r="F10" s="2">
        <v>-32297.3</v>
      </c>
      <c r="G10" s="2">
        <v>-32057.789020999997</v>
      </c>
      <c r="H10" s="2">
        <v>-32390.67</v>
      </c>
      <c r="I10" s="3">
        <v>-32156.033708</v>
      </c>
      <c r="J10" s="3">
        <v>-31921.078772</v>
      </c>
      <c r="K10" s="3">
        <v>-32272.399285</v>
      </c>
    </row>
    <row r="11" spans="2:11" ht="12.75">
      <c r="B11" t="s">
        <v>6</v>
      </c>
      <c r="C11" s="2">
        <f aca="true" t="shared" si="0" ref="C11:K11">(-2*C10)+2*C9</f>
        <v>66512.76</v>
      </c>
      <c r="D11" s="2">
        <f t="shared" si="0"/>
        <v>66373.73875799999</v>
      </c>
      <c r="E11" s="2">
        <f t="shared" si="0"/>
        <v>67530.96</v>
      </c>
      <c r="F11" s="2">
        <f t="shared" si="0"/>
        <v>64708.6</v>
      </c>
      <c r="G11" s="2">
        <f t="shared" si="0"/>
        <v>64541.578041999994</v>
      </c>
      <c r="H11" s="2">
        <f t="shared" si="0"/>
        <v>64889.34</v>
      </c>
      <c r="I11" s="3">
        <f t="shared" si="0"/>
        <v>64432.067416</v>
      </c>
      <c r="J11" s="3">
        <f t="shared" si="0"/>
        <v>64274.157544</v>
      </c>
      <c r="K11" s="3">
        <f t="shared" si="0"/>
        <v>64658.79857</v>
      </c>
    </row>
    <row r="12" spans="3:11" ht="12.75">
      <c r="C12" s="2"/>
      <c r="D12" s="2"/>
      <c r="E12" s="2"/>
      <c r="F12" s="2"/>
      <c r="G12" s="2"/>
      <c r="H12" s="2"/>
      <c r="I12" s="3"/>
      <c r="J12" s="3"/>
      <c r="K12" s="3"/>
    </row>
    <row r="13" spans="1:11" ht="12.75">
      <c r="A13" t="s">
        <v>15</v>
      </c>
      <c r="B13" t="s">
        <v>5</v>
      </c>
      <c r="C13" s="2">
        <v>-32473.5</v>
      </c>
      <c r="D13" s="2">
        <v>-32231.848097000002</v>
      </c>
      <c r="E13" s="2">
        <v>-32977.19</v>
      </c>
      <c r="F13" s="2">
        <v>-31676.91</v>
      </c>
      <c r="G13" s="2">
        <v>-31423.530602</v>
      </c>
      <c r="H13" s="2">
        <v>-31767.63</v>
      </c>
      <c r="I13" s="3">
        <v>-31530.832975999998</v>
      </c>
      <c r="J13" s="3">
        <v>-31283.070991</v>
      </c>
      <c r="K13" s="3">
        <v>-31644.523481</v>
      </c>
    </row>
    <row r="14" spans="2:11" ht="12.75">
      <c r="B14" t="s">
        <v>6</v>
      </c>
      <c r="C14" s="2">
        <f>(-2*C13)+2*C9</f>
        <v>65059</v>
      </c>
      <c r="D14" s="2">
        <f aca="true" t="shared" si="1" ref="D14:K14">(-2*D13)+2*D9</f>
        <v>64887.696194000004</v>
      </c>
      <c r="E14" s="2">
        <f t="shared" si="1"/>
        <v>66060.38</v>
      </c>
      <c r="F14" s="2">
        <f t="shared" si="1"/>
        <v>63467.82</v>
      </c>
      <c r="G14" s="2">
        <f t="shared" si="1"/>
        <v>63273.061204</v>
      </c>
      <c r="H14" s="2">
        <f t="shared" si="1"/>
        <v>63643.26</v>
      </c>
      <c r="I14" s="3">
        <f t="shared" si="1"/>
        <v>63181.665951999996</v>
      </c>
      <c r="J14" s="3">
        <f t="shared" si="1"/>
        <v>62998.141982</v>
      </c>
      <c r="K14" s="3">
        <f t="shared" si="1"/>
        <v>63403.046962</v>
      </c>
    </row>
    <row r="15" spans="3:11" ht="12.75">
      <c r="C15" s="2"/>
      <c r="D15" s="2"/>
      <c r="E15" s="2"/>
      <c r="F15" s="2"/>
      <c r="G15" s="2"/>
      <c r="H15" s="2"/>
      <c r="I15" s="3"/>
      <c r="J15" s="3"/>
      <c r="K15" s="3"/>
    </row>
    <row r="16" spans="1:11" ht="12.75">
      <c r="A16" t="s">
        <v>13</v>
      </c>
      <c r="B16" t="s">
        <v>5</v>
      </c>
      <c r="C16" s="2">
        <v>-32375.32</v>
      </c>
      <c r="D16" s="2">
        <v>-32133.166625</v>
      </c>
      <c r="E16" s="4">
        <v>-32871.7</v>
      </c>
      <c r="F16" s="2">
        <v>-31601.83</v>
      </c>
      <c r="G16" s="2">
        <v>-31346.636784</v>
      </c>
      <c r="H16" s="2">
        <v>-31697.03</v>
      </c>
      <c r="I16" s="3">
        <v>-31457.236084</v>
      </c>
      <c r="J16" s="3">
        <v>-31206.499040999995</v>
      </c>
      <c r="K16" s="3">
        <v>-31565.675691</v>
      </c>
    </row>
    <row r="17" spans="2:11" ht="12.75">
      <c r="B17" t="s">
        <v>6</v>
      </c>
      <c r="C17" s="2">
        <f>(-2*C16)+2*C9</f>
        <v>64862.64</v>
      </c>
      <c r="D17" s="2">
        <f aca="true" t="shared" si="2" ref="D17:K17">(-2*D16)+2*D9</f>
        <v>64690.33325</v>
      </c>
      <c r="E17" s="2">
        <f t="shared" si="2"/>
        <v>65849.4</v>
      </c>
      <c r="F17" s="2">
        <f t="shared" si="2"/>
        <v>63317.66</v>
      </c>
      <c r="G17" s="2">
        <f t="shared" si="2"/>
        <v>63119.273568</v>
      </c>
      <c r="H17" s="2">
        <f t="shared" si="2"/>
        <v>63502.06</v>
      </c>
      <c r="I17" s="3">
        <f t="shared" si="2"/>
        <v>63034.472168</v>
      </c>
      <c r="J17" s="3">
        <f t="shared" si="2"/>
        <v>62844.99808199999</v>
      </c>
      <c r="K17" s="3">
        <f t="shared" si="2"/>
        <v>63245.351382</v>
      </c>
    </row>
    <row r="18" spans="3:11" ht="12.75">
      <c r="C18" s="2"/>
      <c r="D18" s="2"/>
      <c r="E18" s="2"/>
      <c r="F18" s="2"/>
      <c r="G18" s="2"/>
      <c r="H18" s="2"/>
      <c r="I18" s="3"/>
      <c r="J18" s="3"/>
      <c r="K18" s="3"/>
    </row>
    <row r="19" spans="1:11" ht="12.75">
      <c r="A19" t="s">
        <v>7</v>
      </c>
      <c r="B19" t="s">
        <v>5</v>
      </c>
      <c r="C19" s="2">
        <v>-32314.62</v>
      </c>
      <c r="D19" s="2">
        <v>-32070.520312999997</v>
      </c>
      <c r="E19" s="2">
        <v>-32811.4</v>
      </c>
      <c r="F19" s="2">
        <v>-31550.48</v>
      </c>
      <c r="G19" s="2">
        <v>-31292.798714999997</v>
      </c>
      <c r="H19" s="2">
        <v>-31647.93</v>
      </c>
      <c r="I19" s="3">
        <v>-31406.814978</v>
      </c>
      <c r="J19" s="3">
        <v>-31153.28</v>
      </c>
      <c r="K19" s="3">
        <v>-31519.103454000004</v>
      </c>
    </row>
    <row r="20" spans="2:11" ht="12.75">
      <c r="B20" t="s">
        <v>6</v>
      </c>
      <c r="C20" s="2">
        <f>(-2*C19)+2*C9</f>
        <v>64741.24</v>
      </c>
      <c r="D20" s="2">
        <f aca="true" t="shared" si="3" ref="D20:K20">(-2*D19)+2*D9</f>
        <v>64565.040625999995</v>
      </c>
      <c r="E20" s="2">
        <f t="shared" si="3"/>
        <v>65728.8</v>
      </c>
      <c r="F20" s="2">
        <f t="shared" si="3"/>
        <v>63214.96</v>
      </c>
      <c r="G20" s="2">
        <f t="shared" si="3"/>
        <v>63011.597429999994</v>
      </c>
      <c r="H20" s="2">
        <f t="shared" si="3"/>
        <v>63403.86</v>
      </c>
      <c r="I20" s="3">
        <f t="shared" si="3"/>
        <v>62933.629956</v>
      </c>
      <c r="J20" s="3">
        <f t="shared" si="3"/>
        <v>62738.56</v>
      </c>
      <c r="K20" s="3">
        <f t="shared" si="3"/>
        <v>63152.20690800001</v>
      </c>
    </row>
    <row r="21" spans="9:11" ht="12.75">
      <c r="I21" s="1"/>
      <c r="J21" s="1"/>
      <c r="K21" s="1"/>
    </row>
  </sheetData>
  <mergeCells count="3">
    <mergeCell ref="C7:E7"/>
    <mergeCell ref="F7:H7"/>
    <mergeCell ref="I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 HUCHON</dc:creator>
  <cp:keywords/>
  <dc:description/>
  <cp:lastModifiedBy>tal</cp:lastModifiedBy>
  <dcterms:created xsi:type="dcterms:W3CDTF">2001-10-25T07:01:17Z</dcterms:created>
  <dcterms:modified xsi:type="dcterms:W3CDTF">2002-01-17T15:01:50Z</dcterms:modified>
  <cp:category/>
  <cp:version/>
  <cp:contentType/>
  <cp:contentStatus/>
</cp:coreProperties>
</file>